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<sst xmlns="http://schemas.openxmlformats.org/spreadsheetml/2006/main" count="179" uniqueCount="86">
  <si>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</si>
  <si>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</si>
  <si>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</si>
  <si>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</si>
  <si>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</si>
  <si>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</si>
  <si>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</si>
  <si>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</si>
  <si>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</si>
  <si>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</si>
  <si>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</si>
  <si>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</si>
  <si>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</si>
  <si>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</si>
  <si>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</si>
  <si>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</si>
  <si>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</si>
  <si>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</si>
  <si>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</si>
  <si>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</si>
  <si>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</si>
  <si>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</si>
  <si>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</si>
  <si>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</si>
  <si>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</si>
  <si>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</si>
  <si>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</si>
  <si>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</si>
  <si>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</si>
  <si>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</si>
  <si>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</si>
  <si>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</si>
  <si>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</si>
  <si>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</si>
  <si>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</si>
  <si>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</si>
  <si>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</si>
  <si>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</si>
  <si>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</si>
  <si>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</si>
  <si>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</si>
  <si>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</si>
  <si>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</si>
  <si>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</si>
  <si>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</si>
  <si>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</si>
  <si>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</si>
  <si>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</si>
  <si>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</si>
  <si>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</si>
  <si>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</si>
  <si>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</si>
  <si>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</si>
  <si>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</si>
  <si>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</si>
  <si>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</si>
  <si>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</si>
  <si>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</si>
  <si>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</si>
  <si>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</si>
  <si>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</si>
  <si>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</si>
  <si>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</si>
  <si>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</si>
  <si>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</si>
  <si>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</si>
  <si>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</si>
  <si>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</si>
  <si>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</si>
  <si>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</si>
  <si>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</si>
  <si>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</si>
  <si>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</si>
  <si>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</si>
  <si>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</si>
  <si>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</si>
  <si>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</si>
  <si>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</si>
  <si>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</si>
  <si>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</si>
  <si>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</si>
  <si>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24.04.2014 р.</t>
  </si>
  <si>
    <r>
      <t xml:space="preserve">станом на 24.04.2014р.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</si>
  <si>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</si>
  <si>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24.04.2014</t>
    </r>
    <r>
      <rPr>
        <sz val="10"/>
        <rFont val="Times New Roman"/>
        <family val="1"/>
      </rPr>
      <t xml:space="preserve"> (тис.грн.)</t>
    </r>
  </si>
  <si>
    <t>Зміни до розпису станом на 24.04.2014р.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</si>
</sst>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605577"/>
        <c:axId val="109734"/>
      </c:lineChart>
      <c:catAx>
        <c:axId val="28605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34"/>
        <c:crosses val="autoZero"/>
        <c:auto val="0"/>
        <c:lblOffset val="100"/>
        <c:tickLblSkip val="1"/>
        <c:noMultiLvlLbl val="0"/>
      </c:catAx>
      <c:valAx>
        <c:axId val="10973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0557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93775"/>
        <c:axId val="5667092"/>
      </c:lineChart>
      <c:catAx>
        <c:axId val="66937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7092"/>
        <c:crosses val="autoZero"/>
        <c:auto val="0"/>
        <c:lblOffset val="100"/>
        <c:tickLblSkip val="1"/>
        <c:noMultiLvlLbl val="0"/>
      </c:catAx>
      <c:valAx>
        <c:axId val="566709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937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148293"/>
        <c:axId val="15066098"/>
      </c:lineChart>
      <c:catAx>
        <c:axId val="101482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66098"/>
        <c:crosses val="autoZero"/>
        <c:auto val="0"/>
        <c:lblOffset val="100"/>
        <c:tickLblSkip val="1"/>
        <c:noMultiLvlLbl val="0"/>
      </c:catAx>
      <c:valAx>
        <c:axId val="1506609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482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квітень!$J$4:$J$19</c:f>
              <c:numCache>
                <c:ptCount val="16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  <c:pt idx="12">
                  <c:v>4856.2</c:v>
                </c:pt>
                <c:pt idx="13">
                  <c:v>3332.3</c:v>
                </c:pt>
                <c:pt idx="14">
                  <c:v>1386.3</c:v>
                </c:pt>
                <c:pt idx="15">
                  <c:v>2018.6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1594.0399999999997</c:v>
                </c:pt>
                <c:pt idx="1">
                  <c:v>1594</c:v>
                </c:pt>
                <c:pt idx="2">
                  <c:v>1594</c:v>
                </c:pt>
                <c:pt idx="3">
                  <c:v>1594</c:v>
                </c:pt>
                <c:pt idx="4">
                  <c:v>1594</c:v>
                </c:pt>
                <c:pt idx="5">
                  <c:v>1594</c:v>
                </c:pt>
                <c:pt idx="6">
                  <c:v>1594</c:v>
                </c:pt>
                <c:pt idx="7">
                  <c:v>1594</c:v>
                </c:pt>
                <c:pt idx="8">
                  <c:v>1594</c:v>
                </c:pt>
                <c:pt idx="9">
                  <c:v>1594</c:v>
                </c:pt>
                <c:pt idx="10">
                  <c:v>1594</c:v>
                </c:pt>
                <c:pt idx="11">
                  <c:v>1594</c:v>
                </c:pt>
                <c:pt idx="12">
                  <c:v>1594</c:v>
                </c:pt>
                <c:pt idx="13">
                  <c:v>1594</c:v>
                </c:pt>
                <c:pt idx="14">
                  <c:v>1594</c:v>
                </c:pt>
                <c:pt idx="15">
                  <c:v>1594</c:v>
                </c:pt>
                <c:pt idx="16">
                  <c:v>1594</c:v>
                </c:pt>
                <c:pt idx="17">
                  <c:v>1594</c:v>
                </c:pt>
                <c:pt idx="18">
                  <c:v>1594</c:v>
                </c:pt>
                <c:pt idx="19">
                  <c:v>1594</c:v>
                </c:pt>
                <c:pt idx="20">
                  <c:v>1594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46616747"/>
        <c:axId val="25049280"/>
      </c:lineChart>
      <c:catAx>
        <c:axId val="466167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49280"/>
        <c:crosses val="autoZero"/>
        <c:auto val="0"/>
        <c:lblOffset val="100"/>
        <c:tickLblSkip val="1"/>
        <c:noMultiLvlLbl val="0"/>
      </c:catAx>
      <c:valAx>
        <c:axId val="2504928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167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125703.2</c:v>
                </c:pt>
                <c:pt idx="1">
                  <c:v>25270.59</c:v>
                </c:pt>
                <c:pt idx="2">
                  <c:v>999.6</c:v>
                </c:pt>
                <c:pt idx="3">
                  <c:v>294.5</c:v>
                </c:pt>
                <c:pt idx="4">
                  <c:v>2238.1</c:v>
                </c:pt>
                <c:pt idx="5">
                  <c:v>2381.5</c:v>
                </c:pt>
                <c:pt idx="6">
                  <c:v>900</c:v>
                </c:pt>
                <c:pt idx="7">
                  <c:v>890.3000000000393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108084.2</c:v>
                </c:pt>
                <c:pt idx="1">
                  <c:v>21047.52</c:v>
                </c:pt>
                <c:pt idx="2">
                  <c:v>826.55</c:v>
                </c:pt>
                <c:pt idx="3">
                  <c:v>264.27</c:v>
                </c:pt>
                <c:pt idx="4">
                  <c:v>2157.12</c:v>
                </c:pt>
                <c:pt idx="5">
                  <c:v>2382.53</c:v>
                </c:pt>
                <c:pt idx="6">
                  <c:v>921.3</c:v>
                </c:pt>
                <c:pt idx="7">
                  <c:v>555.5600000000202</c:v>
                </c:pt>
              </c:numCache>
            </c:numRef>
          </c:val>
          <c:shape val="box"/>
        </c:ser>
        <c:shape val="box"/>
        <c:axId val="51611073"/>
        <c:axId val="61267710"/>
      </c:bar3DChart>
      <c:catAx>
        <c:axId val="51611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1267710"/>
        <c:crosses val="autoZero"/>
        <c:auto val="1"/>
        <c:lblOffset val="100"/>
        <c:tickLblSkip val="1"/>
        <c:noMultiLvlLbl val="0"/>
      </c:catAx>
      <c:valAx>
        <c:axId val="61267710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11073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1448.03</c:v>
                </c:pt>
              </c:numCache>
            </c:numRef>
          </c:val>
        </c:ser>
        <c:axId val="46342791"/>
        <c:axId val="8337964"/>
      </c:barChart>
      <c:catAx>
        <c:axId val="4634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37964"/>
        <c:crosses val="autoZero"/>
        <c:auto val="1"/>
        <c:lblOffset val="100"/>
        <c:tickLblSkip val="1"/>
        <c:noMultiLvlLbl val="0"/>
      </c:catAx>
      <c:valAx>
        <c:axId val="8337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4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1369.83</c:v>
                </c:pt>
              </c:numCache>
            </c:numRef>
          </c:val>
        </c:ser>
        <c:axId val="38853757"/>
        <c:axId val="21268938"/>
      </c:barChart>
      <c:catAx>
        <c:axId val="388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68938"/>
        <c:crosses val="autoZero"/>
        <c:auto val="1"/>
        <c:lblOffset val="100"/>
        <c:tickLblSkip val="1"/>
        <c:noMultiLvlLbl val="0"/>
      </c:catAx>
      <c:valAx>
        <c:axId val="21268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5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24892.69</c:v>
                </c:pt>
              </c:numCache>
            </c:numRef>
          </c:val>
        </c:ser>
        <c:axId val="22336803"/>
        <c:axId val="20367704"/>
      </c:barChart>
      <c:catAx>
        <c:axId val="22336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704"/>
        <c:crosses val="autoZero"/>
        <c:auto val="1"/>
        <c:lblOffset val="100"/>
        <c:tickLblSkip val="1"/>
        <c:noMultiLvlLbl val="0"/>
      </c:catAx>
      <c:valAx>
        <c:axId val="20367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6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158 677,8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136 239,1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-15 097,2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40 601,7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-22 438,7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125703.2</v>
          </cell>
          <cell r="F10">
            <v>108084.2</v>
          </cell>
        </row>
        <row r="19">
          <cell r="E19">
            <v>999.6</v>
          </cell>
          <cell r="F19">
            <v>826.55</v>
          </cell>
        </row>
        <row r="33">
          <cell r="E33">
            <v>25270.59</v>
          </cell>
          <cell r="F33">
            <v>21047.52</v>
          </cell>
        </row>
        <row r="56">
          <cell r="E56">
            <v>2238.1</v>
          </cell>
          <cell r="F56">
            <v>2157.12</v>
          </cell>
        </row>
        <row r="95">
          <cell r="E95">
            <v>2381.5</v>
          </cell>
          <cell r="F95">
            <v>2382.53</v>
          </cell>
        </row>
        <row r="96">
          <cell r="E96">
            <v>294.5</v>
          </cell>
          <cell r="F96">
            <v>264.27</v>
          </cell>
        </row>
        <row r="106">
          <cell r="E106">
            <v>158677.79000000004</v>
          </cell>
          <cell r="F106">
            <v>136239.05000000002</v>
          </cell>
        </row>
        <row r="118">
          <cell r="E118">
            <v>0</v>
          </cell>
          <cell r="F118">
            <v>108.35</v>
          </cell>
        </row>
        <row r="119">
          <cell r="E119">
            <v>23812.6</v>
          </cell>
          <cell r="F119">
            <v>24892.69</v>
          </cell>
        </row>
        <row r="120">
          <cell r="E120">
            <v>0</v>
          </cell>
          <cell r="F120">
            <v>1369.83</v>
          </cell>
        </row>
        <row r="121">
          <cell r="E121">
            <v>0</v>
          </cell>
          <cell r="F121">
            <v>1448.03</v>
          </cell>
        </row>
        <row r="122">
          <cell r="E122">
            <v>0</v>
          </cell>
          <cell r="F122">
            <v>501.74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121382.63765</v>
          </cell>
          <cell r="I142">
            <v>107557.41569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80</v>
      </c>
      <c r="O1" s="104"/>
      <c r="P1" s="104"/>
      <c r="Q1" s="104"/>
      <c r="R1" s="104"/>
      <c r="S1" s="105"/>
    </row>
    <row r="2" spans="1:19" ht="16.5" thickBot="1">
      <c r="A2" s="106" t="s">
        <v>81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82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AVERAGE(J4:J19)</f>
        <v>1594.0399999999997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1594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1594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1594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1594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1594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1594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1594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1594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1594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1594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1594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1594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1594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1594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1594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1594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1594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1594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1594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1594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22037.600000000002</v>
      </c>
      <c r="C25" s="43">
        <f t="shared" si="3"/>
        <v>1958.3</v>
      </c>
      <c r="D25" s="43">
        <f t="shared" si="3"/>
        <v>10.899999999999999</v>
      </c>
      <c r="E25" s="14">
        <f t="shared" si="3"/>
        <v>65.4</v>
      </c>
      <c r="F25" s="14">
        <f t="shared" si="3"/>
        <v>503.40000000000003</v>
      </c>
      <c r="G25" s="14">
        <f t="shared" si="3"/>
        <v>655.0500000000001</v>
      </c>
      <c r="H25" s="14">
        <f t="shared" si="3"/>
        <v>209.29999999999998</v>
      </c>
      <c r="I25" s="43">
        <f t="shared" si="3"/>
        <v>64.68999999999959</v>
      </c>
      <c r="J25" s="43">
        <f t="shared" si="3"/>
        <v>25504.639999999996</v>
      </c>
      <c r="K25" s="43">
        <f t="shared" si="3"/>
        <v>39936.6</v>
      </c>
      <c r="L25" s="15">
        <f t="shared" si="1"/>
        <v>0.6386282257377943</v>
      </c>
      <c r="M25" s="2"/>
      <c r="N25" s="93">
        <f>SUM(N4:N24)</f>
        <v>304.09999999999997</v>
      </c>
      <c r="O25" s="93">
        <f>SUM(O4:O24)</f>
        <v>851.2</v>
      </c>
      <c r="P25" s="93">
        <f>SUM(P4:P24)</f>
        <v>5197.7</v>
      </c>
      <c r="Q25" s="93">
        <f>SUM(Q4:Q24)</f>
        <v>37.8</v>
      </c>
      <c r="R25" s="93">
        <f>SUM(R4:R24)</f>
        <v>6.8999999999999995</v>
      </c>
      <c r="S25" s="93">
        <f>N25+O25+Q25+P25+R25</f>
        <v>6397.699999999999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41753</v>
      </c>
      <c r="O30" s="116">
        <f>'[1]квітень'!$D$142</f>
        <v>121382.63765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107557.41569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41753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84</v>
      </c>
      <c r="P28" s="135"/>
    </row>
    <row r="29" spans="1:16" ht="45">
      <c r="A29" s="127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108.35</v>
      </c>
      <c r="D30" s="74">
        <f>'[1]квітень'!$E$121</f>
        <v>0</v>
      </c>
      <c r="E30" s="74">
        <f>'[1]квітень'!$F$121</f>
        <v>1448.03</v>
      </c>
      <c r="F30" s="75">
        <f>'[1]квітень'!$E$120</f>
        <v>0</v>
      </c>
      <c r="G30" s="76">
        <f>'[1]квітень'!$F$120</f>
        <v>1369.83</v>
      </c>
      <c r="H30" s="76">
        <f>'[1]квітень'!$E$119</f>
        <v>23812.6</v>
      </c>
      <c r="I30" s="76">
        <f>'[1]квітень'!$F$119</f>
        <v>24892.69</v>
      </c>
      <c r="J30" s="76">
        <f>'[1]квітень'!$E$122</f>
        <v>0</v>
      </c>
      <c r="K30" s="96">
        <f>'[1]квітень'!$F$122</f>
        <v>501.74</v>
      </c>
      <c r="L30" s="97">
        <f>H30+F30+D30+J30+B30</f>
        <v>23812.6</v>
      </c>
      <c r="M30" s="77">
        <f>I30+G30+E30+K30+C30</f>
        <v>28320.639999999996</v>
      </c>
      <c r="N30" s="78">
        <f>M30-L30</f>
        <v>4508.039999999997</v>
      </c>
      <c r="O30" s="136">
        <f>квітень!O30</f>
        <v>121382.63765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107557.41569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125703.2</v>
      </c>
      <c r="C47" s="40">
        <f>'[1]квітень'!$F$10</f>
        <v>108084.2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21047.52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999.6</v>
      </c>
      <c r="C49" s="17">
        <f>'[1]квітень'!$F$19</f>
        <v>826.55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264.27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2157.12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2381.5</v>
      </c>
      <c r="C52" s="17">
        <f>'[1]квітень'!$F$95</f>
        <v>2382.53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921.3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890.3000000000393</v>
      </c>
      <c r="C54" s="17">
        <f>C55-C47-C48-C49-C50-C51-C52-C53</f>
        <v>555.5600000000202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158677.79000000004</v>
      </c>
      <c r="C55" s="12">
        <f>'[1]квітень'!$F$106</f>
        <v>136239.05000000002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E31" sqref="E3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2014-04-24T12:57:25Z</dcterms:modified>
  <cp:category/>
  <cp:version/>
  <cp:contentType/>
  <cp:contentStatus/>
</cp:coreProperties>
</file>